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75" windowWidth="14355" windowHeight="7395" tabRatio="776"/>
  </bookViews>
  <sheets>
    <sheet name="Danarti 3(დაფინანსება)" sheetId="4" r:id="rId1"/>
  </sheets>
  <definedNames>
    <definedName name="_xlnm.Print_Area" localSheetId="0">'Danarti 3(დაფინანსება)'!$B$2:$D$88</definedName>
    <definedName name="_xlnm.Print_Titles" localSheetId="0">'Danarti 3(დაფინანსება)'!$4:$6</definedName>
  </definedNames>
  <calcPr calcId="145621"/>
</workbook>
</file>

<file path=xl/calcChain.xml><?xml version="1.0" encoding="utf-8"?>
<calcChain xmlns="http://schemas.openxmlformats.org/spreadsheetml/2006/main">
  <c r="H58" i="4" l="1"/>
  <c r="H59" i="4" l="1"/>
  <c r="H60" i="4"/>
  <c r="H61" i="4"/>
  <c r="H63" i="4"/>
  <c r="H64" i="4"/>
  <c r="H65" i="4"/>
  <c r="H66" i="4"/>
  <c r="H68" i="4"/>
  <c r="H69" i="4"/>
  <c r="H70" i="4"/>
  <c r="H71" i="4"/>
  <c r="H72" i="4"/>
  <c r="H73" i="4"/>
  <c r="H74" i="4"/>
  <c r="H75" i="4"/>
  <c r="H77" i="4"/>
  <c r="H78" i="4"/>
  <c r="H79" i="4"/>
  <c r="H80" i="4"/>
  <c r="H82" i="4"/>
  <c r="H83" i="4"/>
  <c r="H84" i="4"/>
  <c r="H85" i="4"/>
  <c r="H86" i="4"/>
  <c r="H87" i="4"/>
  <c r="H88" i="4"/>
  <c r="G81" i="4"/>
  <c r="G76" i="4"/>
  <c r="G67" i="4"/>
  <c r="G62" i="4"/>
  <c r="G57" i="4"/>
  <c r="H89" i="4" l="1"/>
  <c r="F81" i="4"/>
  <c r="F76" i="4" l="1"/>
  <c r="F67" i="4"/>
  <c r="E81" i="4"/>
  <c r="E76" i="4"/>
  <c r="E67" i="4"/>
  <c r="E62" i="4"/>
  <c r="E57" i="4"/>
  <c r="F62" i="4" l="1"/>
  <c r="F57" i="4"/>
</calcChain>
</file>

<file path=xl/sharedStrings.xml><?xml version="1.0" encoding="utf-8"?>
<sst xmlns="http://schemas.openxmlformats.org/spreadsheetml/2006/main" count="172" uniqueCount="169">
  <si>
    <t>დანართი №3</t>
  </si>
  <si>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</si>
  <si>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</si>
  <si>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</si>
  <si>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I</t>
  </si>
  <si>
    <t>1.1</t>
  </si>
  <si>
    <t>1.2</t>
  </si>
  <si>
    <t>1.3</t>
  </si>
  <si>
    <t>35 01</t>
  </si>
  <si>
    <t>35 01 01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</si>
  <si>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</si>
  <si>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</si>
  <si>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</si>
  <si>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შრომის, ჯანმრთელობისა და სოციალური დაცვის პროგრამების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</si>
  <si>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</si>
  <si>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</si>
  <si>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</si>
  <si>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</si>
  <si>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</si>
  <si>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</si>
  <si>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</si>
  <si>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</si>
  <si>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</si>
  <si>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</si>
  <si>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 xml:space="preserve">საქართველოს შრომის, ჯანმრთლობისა და სოციალური დაცვის სამინისტროს ცენტრალური აპარატი 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</si>
  <si>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</si>
  <si>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</si>
  <si>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</si>
  <si>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სამედიცინო დახმარების მართვის პროგრამა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</si>
  <si>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</si>
  <si>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</si>
  <si>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</si>
  <si>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</si>
  <si>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</si>
  <si>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</si>
  <si>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</si>
  <si>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</si>
  <si>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</si>
  <si>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</si>
  <si>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</si>
  <si>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</si>
  <si>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</si>
  <si>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</si>
  <si>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</si>
  <si>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</si>
  <si>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</si>
  <si>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</si>
  <si>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</si>
  <si>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</si>
  <si>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</si>
  <si>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</si>
  <si>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</si>
  <si>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</si>
  <si>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</si>
  <si>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</si>
  <si>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</si>
  <si>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საზღვარგარეთ გარდაცვლილთა გადმოსვენების 
ხარჯების ანაზღაურება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</si>
  <si>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</si>
  <si>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</si>
  <si>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</si>
  <si>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</si>
  <si>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</si>
  <si>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</si>
  <si>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</si>
  <si>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</si>
  <si>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</si>
  <si>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</si>
  <si>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2.1.2</t>
  </si>
  <si>
    <t>2.1.1</t>
  </si>
  <si>
    <t>35 02 03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</si>
  <si>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</si>
  <si>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ბავშვთა ადრეული განვითარების ქვეპროგრამა</t>
  </si>
  <si>
    <t>ბავშვთა რეაბილიტაციის/აბილიტაციის ქვეპროგრამა;</t>
  </si>
  <si>
    <t>ომის მონაწილეთა რეაბილიტაციის ხელშეწყობის ქვეპროგრამა;</t>
  </si>
  <si>
    <t>დღის ცენტრების ქვეპროგრამა;</t>
  </si>
  <si>
    <t>დამხმარე საშუალებებით უზრუნველყოფის ქვეპროგრამა:</t>
  </si>
  <si>
    <t>ყრუთა კომუნიკაციის ხელშეწყობის ქვეპროგრამა</t>
  </si>
  <si>
    <t>დედათა და ბავშვთა თავშესაფრით უზრუნველყოფის ქვეპროგრამა;</t>
  </si>
  <si>
    <t>მინდობით აღზრდის ქვეპროგრამა;</t>
  </si>
  <si>
    <t>მცირე საოჯახო ტიპის სახლების ქვეპროგრამა;</t>
  </si>
  <si>
    <t>მიუსაფარ ბავშვთა თავშესაფრით უზრუნველყოფის ქვეპროგრამა;</t>
  </si>
  <si>
    <t>სათემო ორგანიზაციების ქვეპროგრამა.</t>
  </si>
  <si>
    <t xml:space="preserve">მძიმე და ღრმა გონებრივი განვითარების შეფერხების მქონე ბავშვთა ბინაზე მოვლის ქვეპროგრამა. </t>
  </si>
  <si>
    <t>მძიმე და ღრმა შეზღუდული შესაძლებლობის მქონე ბავშვთა მცირე საოჯახო ტიპის სახლების ქვეპროგრამა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</si>
  <si>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</si>
  <si>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</si>
  <si>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</si>
  <si>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</si>
  <si>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</si>
  <si>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</si>
  <si>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</si>
  <si>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</si>
  <si>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</si>
  <si>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</si>
  <si>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</si>
  <si>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</si>
  <si>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</si>
  <si>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</si>
  <si>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</si>
  <si>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</si>
  <si>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</si>
  <si>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</si>
  <si>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</si>
  <si>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</si>
  <si>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35 03 02 01</t>
  </si>
  <si>
    <t>დაავადებათა ადრეული გამოვლენა და სკრინინგი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</si>
  <si>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</si>
  <si>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</si>
  <si>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</si>
  <si>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</si>
  <si>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3.2.1.1.</t>
  </si>
  <si>
    <t xml:space="preserve">იმუნიზაცია 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</si>
  <si>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</si>
  <si>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</si>
  <si>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</si>
  <si>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</si>
  <si>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</si>
  <si>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3.2.2.1</t>
  </si>
  <si>
    <t>3.2.2.2</t>
  </si>
  <si>
    <t>3.2.2.3</t>
  </si>
  <si>
    <t>3.2.2.4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</si>
  <si>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</si>
  <si>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</si>
  <si>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</si>
  <si>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</si>
  <si>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35 03 02 07</t>
  </si>
  <si>
    <t>3.2.7.1</t>
  </si>
  <si>
    <t>3.2.7.2</t>
  </si>
  <si>
    <t>3.2.7.3</t>
  </si>
  <si>
    <t>3.2.7.4</t>
  </si>
  <si>
    <t>ტუბერკულოზის მართვა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</si>
  <si>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</si>
  <si>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</si>
  <si>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</si>
  <si>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 (თვეში არაუმეტეს 150 პაციენტისა) ფულადი წახალისების დაფინანსება</t>
  </si>
  <si>
    <t>3.2.7.5</t>
  </si>
  <si>
    <t>3.2.7.6</t>
  </si>
  <si>
    <t>3.2.7.7</t>
  </si>
  <si>
    <t>3.2.7.8</t>
  </si>
  <si>
    <t>აივ ინფექცია/შიდსის მართვა</t>
  </si>
  <si>
    <t>35 03 02 08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</si>
  <si>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</si>
  <si>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</si>
  <si>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</si>
  <si>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</si>
  <si>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>3.2.8.1</t>
  </si>
  <si>
    <t>3.2.8.2</t>
  </si>
  <si>
    <t>3.2.8.3</t>
  </si>
  <si>
    <t>3.2.8.4</t>
  </si>
  <si>
    <t>დედათა და ბავშვთა ჯანმრთელობა</t>
  </si>
  <si>
    <t>35 03 02 09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</si>
  <si>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</si>
  <si>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</si>
  <si>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</si>
  <si>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</si>
  <si>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</si>
  <si>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</si>
  <si>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უზრუნველყოფა.</t>
  </si>
  <si>
    <t>3.2.9.1</t>
  </si>
  <si>
    <t>3.2.9.2</t>
  </si>
  <si>
    <t>3.2.9.3</t>
  </si>
  <si>
    <t>3.2.9.4</t>
  </si>
  <si>
    <t>3.2.9.5</t>
  </si>
  <si>
    <t>3.2.9.6</t>
  </si>
  <si>
    <t>3.2.9.7</t>
  </si>
  <si>
    <t>დამტკიცებული 2016</t>
  </si>
  <si>
    <t>დაზუსტებული 2016</t>
  </si>
  <si>
    <t>მოთხოვნილი ცვლილება</t>
  </si>
  <si>
    <t>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</si>
</sst>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L_a_r_i_-;\-* #,##0.00\ _L_a_r_i_-;_-* &quot;-&quot;??\ _L_a_r_i_-;_-@_-"/>
    <numFmt numFmtId="164" formatCode="_(* #,##0.00_);_(* \(#,##0.00\);_(* &quot;-&quot;??_);_(@_)"/>
    <numFmt numFmtId="165" formatCode="#,##0.0"/>
  </numFmts>
  <fonts count="2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name val="Sylfae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name val="Sylfaen"/>
      <family val="1"/>
    </font>
    <font>
      <b/>
      <i/>
      <u/>
      <sz val="14"/>
      <name val="Sylfaen"/>
      <family val="1"/>
    </font>
    <font>
      <i/>
      <sz val="14"/>
      <name val="Calibri"/>
      <family val="2"/>
      <scheme val="minor"/>
    </font>
    <font>
      <b/>
      <i/>
      <u/>
      <sz val="14"/>
      <name val="Arial"/>
      <family val="2"/>
    </font>
    <font>
      <b/>
      <i/>
      <sz val="14"/>
      <name val="Calibri"/>
      <family val="2"/>
      <scheme val="minor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b/>
      <sz val="11"/>
      <color rgb="FF000000"/>
      <name val="Sylfaen"/>
      <family val="1"/>
      <charset val="204"/>
    </font>
    <font>
      <sz val="11"/>
      <name val="Sylfaen"/>
      <family val="1"/>
      <charset val="204"/>
    </font>
    <font>
      <sz val="12"/>
      <name val="Sylfaen"/>
      <family val="1"/>
      <charset val="204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b/>
      <u/>
      <sz val="14"/>
      <name val="Sylfaen"/>
      <family val="1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4">
    <xf numFmtId="0" fontId="0" fillId="0" borderId="0" xfId="0"/>
    <xf numFmtId="0" fontId="8" fillId="0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8" fillId="3" borderId="0" xfId="0" applyFont="1" applyFill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65" fontId="19" fillId="0" borderId="2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8" fillId="6" borderId="0" xfId="0" applyFont="1" applyFill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horizontal="center" vertical="center" wrapText="1"/>
    </xf>
    <xf numFmtId="49" fontId="24" fillId="5" borderId="2" xfId="0" applyNumberFormat="1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165" fontId="19" fillId="0" borderId="4" xfId="0" applyNumberFormat="1" applyFont="1" applyFill="1" applyBorder="1" applyAlignment="1">
      <alignment horizontal="center" vertical="center" wrapText="1"/>
    </xf>
    <xf numFmtId="165" fontId="19" fillId="0" borderId="3" xfId="0" applyNumberFormat="1" applyFont="1" applyFill="1" applyBorder="1" applyAlignment="1">
      <alignment horizontal="center" vertical="center" wrapText="1"/>
    </xf>
    <xf numFmtId="165" fontId="19" fillId="0" borderId="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8" fillId="0" borderId="1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165" fontId="16" fillId="0" borderId="10" xfId="0" applyNumberFormat="1" applyFont="1" applyFill="1" applyBorder="1" applyAlignment="1">
      <alignment horizontal="center" vertical="center" wrapText="1"/>
    </xf>
    <xf numFmtId="165" fontId="23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19" fillId="0" borderId="8" xfId="0" applyNumberFormat="1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vertical="center" wrapText="1"/>
    </xf>
    <xf numFmtId="165" fontId="19" fillId="0" borderId="10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17" fillId="0" borderId="7" xfId="0" applyFont="1" applyFill="1" applyBorder="1" applyAlignment="1">
      <alignment vertical="center" wrapText="1"/>
    </xf>
    <xf numFmtId="0" fontId="18" fillId="3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8" fillId="6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165" fontId="19" fillId="0" borderId="7" xfId="0" applyNumberFormat="1" applyFont="1" applyFill="1" applyBorder="1" applyAlignment="1">
      <alignment horizontal="center" vertical="center" wrapText="1"/>
    </xf>
    <xf numFmtId="165" fontId="0" fillId="0" borderId="7" xfId="0" applyNumberFormat="1" applyBorder="1"/>
    <xf numFmtId="165" fontId="4" fillId="0" borderId="7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26" fillId="0" borderId="11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</cellXfs>
  <cellStyles count="9">
    <cellStyle name="Comma 2" xfId="1"/>
    <cellStyle name="Comma 3" xfId="2"/>
    <cellStyle name="Comma 4" xfId="8"/>
    <cellStyle name="Normal" xfId="0" builtinId="0"/>
    <cellStyle name="Normal 2" xfId="3"/>
    <cellStyle name="Normal 2 2" xfId="4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2:H89"/>
  <sheetViews>
    <sheetView tabSelected="1"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8" sqref="A8"/>
      <selection pane="bottomRight" activeCell="E109" sqref="E109"/>
    </sheetView>
  </sheetViews>
  <sheetFormatPr defaultColWidth="9.140625" defaultRowHeight="15" x14ac:dyDescent="0.25"/>
  <cols>
    <col min="1" max="1" width="4" style="9" customWidth="1"/>
    <col min="2" max="2" width="11.42578125" style="10" customWidth="1"/>
    <col min="3" max="3" width="9.140625" style="10"/>
    <col min="4" max="4" width="77.7109375" style="2" customWidth="1"/>
    <col min="5" max="5" width="17.7109375" style="1" customWidth="1"/>
    <col min="6" max="6" width="17" style="1" customWidth="1"/>
    <col min="7" max="7" width="16.5703125" style="2" customWidth="1"/>
    <col min="9" max="16384" width="9.140625" style="2"/>
  </cols>
  <sheetData>
    <row r="2" spans="1:8" x14ac:dyDescent="0.25">
      <c r="E2" s="40"/>
      <c r="F2" s="46"/>
      <c r="G2" s="63"/>
      <c r="H2" s="68"/>
    </row>
    <row r="3" spans="1:8" x14ac:dyDescent="0.25">
      <c r="D3" s="11" t="s">
        <v>0</v>
      </c>
      <c r="E3" s="41"/>
      <c r="F3" s="47"/>
      <c r="G3" s="64"/>
      <c r="H3" s="69"/>
    </row>
    <row r="4" spans="1:8" ht="15" customHeight="1" x14ac:dyDescent="0.25">
      <c r="A4" s="76"/>
      <c r="B4" s="77" t="s">
        <v>1</v>
      </c>
      <c r="C4" s="77" t="s">
        <v>2</v>
      </c>
      <c r="D4" s="80" t="s">
        <v>3</v>
      </c>
      <c r="E4" s="70" t="s">
        <v>165</v>
      </c>
      <c r="F4" s="73" t="s">
        <v>166</v>
      </c>
      <c r="G4" s="63" t="s">
        <v>167</v>
      </c>
      <c r="H4" s="65" t="s">
        <v>168</v>
      </c>
    </row>
    <row r="5" spans="1:8" x14ac:dyDescent="0.25">
      <c r="A5" s="76"/>
      <c r="B5" s="78"/>
      <c r="C5" s="78"/>
      <c r="D5" s="81"/>
      <c r="E5" s="71"/>
      <c r="F5" s="74"/>
      <c r="G5" s="83"/>
      <c r="H5" s="66"/>
    </row>
    <row r="6" spans="1:8" x14ac:dyDescent="0.25">
      <c r="A6" s="76"/>
      <c r="B6" s="79"/>
      <c r="C6" s="79"/>
      <c r="D6" s="82"/>
      <c r="E6" s="72"/>
      <c r="F6" s="75"/>
      <c r="G6" s="64"/>
      <c r="H6" s="67"/>
    </row>
    <row r="7" spans="1:8" s="16" customFormat="1" ht="58.5" hidden="1" x14ac:dyDescent="0.25">
      <c r="A7" s="12"/>
      <c r="B7" s="13"/>
      <c r="C7" s="14" t="s">
        <v>4</v>
      </c>
      <c r="D7" s="15" t="s">
        <v>15</v>
      </c>
      <c r="E7" s="35"/>
      <c r="F7" s="48"/>
      <c r="G7" s="55"/>
      <c r="H7" s="55"/>
    </row>
    <row r="8" spans="1:8" s="18" customFormat="1" ht="39" hidden="1" x14ac:dyDescent="0.25">
      <c r="A8" s="17"/>
      <c r="B8" s="31" t="s">
        <v>8</v>
      </c>
      <c r="C8" s="32"/>
      <c r="D8" s="33" t="s">
        <v>13</v>
      </c>
      <c r="E8" s="36"/>
      <c r="F8" s="49"/>
      <c r="G8" s="56"/>
      <c r="H8" s="56"/>
    </row>
    <row r="9" spans="1:8" s="8" customFormat="1" ht="30" hidden="1" x14ac:dyDescent="0.25">
      <c r="A9" s="6"/>
      <c r="B9" s="7" t="s">
        <v>9</v>
      </c>
      <c r="C9" s="19"/>
      <c r="D9" s="5" t="s">
        <v>24</v>
      </c>
      <c r="E9" s="5"/>
      <c r="F9" s="42"/>
      <c r="G9" s="57"/>
      <c r="H9" s="57"/>
    </row>
    <row r="10" spans="1:8" s="25" customFormat="1" ht="30" hidden="1" x14ac:dyDescent="0.25">
      <c r="A10" s="21"/>
      <c r="B10" s="22"/>
      <c r="C10" s="23" t="s">
        <v>5</v>
      </c>
      <c r="D10" s="24" t="s">
        <v>10</v>
      </c>
      <c r="E10" s="5"/>
      <c r="F10" s="42"/>
      <c r="G10" s="58"/>
      <c r="H10" s="58"/>
    </row>
    <row r="11" spans="1:8" s="25" customFormat="1" ht="30" hidden="1" x14ac:dyDescent="0.25">
      <c r="A11" s="21"/>
      <c r="B11" s="22"/>
      <c r="C11" s="23" t="s">
        <v>6</v>
      </c>
      <c r="D11" s="24" t="s">
        <v>11</v>
      </c>
      <c r="E11" s="5"/>
      <c r="F11" s="42"/>
      <c r="G11" s="58"/>
      <c r="H11" s="58"/>
    </row>
    <row r="12" spans="1:8" s="25" customFormat="1" ht="15.75" hidden="1" x14ac:dyDescent="0.25">
      <c r="A12" s="21"/>
      <c r="B12" s="22"/>
      <c r="C12" s="23" t="s">
        <v>7</v>
      </c>
      <c r="D12" s="24" t="s">
        <v>12</v>
      </c>
      <c r="E12" s="5"/>
      <c r="F12" s="42"/>
      <c r="G12" s="58"/>
      <c r="H12" s="58"/>
    </row>
    <row r="13" spans="1:8" s="8" customFormat="1" ht="15.75" hidden="1" x14ac:dyDescent="0.25">
      <c r="A13" s="6"/>
      <c r="B13" s="7" t="s">
        <v>14</v>
      </c>
      <c r="C13" s="19"/>
      <c r="D13" s="5" t="s">
        <v>20</v>
      </c>
      <c r="E13" s="5"/>
      <c r="F13" s="42"/>
      <c r="G13" s="57"/>
      <c r="H13" s="57"/>
    </row>
    <row r="14" spans="1:8" s="25" customFormat="1" ht="15.75" hidden="1" x14ac:dyDescent="0.25">
      <c r="A14" s="21"/>
      <c r="B14" s="22"/>
      <c r="C14" s="23" t="s">
        <v>16</v>
      </c>
      <c r="D14" s="26" t="s">
        <v>21</v>
      </c>
      <c r="E14" s="37"/>
      <c r="F14" s="42"/>
      <c r="G14" s="58"/>
      <c r="H14" s="58"/>
    </row>
    <row r="15" spans="1:8" s="25" customFormat="1" ht="15.75" hidden="1" x14ac:dyDescent="0.25">
      <c r="A15" s="21"/>
      <c r="B15" s="22"/>
      <c r="C15" s="23" t="s">
        <v>17</v>
      </c>
      <c r="D15" s="26" t="s">
        <v>22</v>
      </c>
      <c r="E15" s="37"/>
      <c r="F15" s="42"/>
      <c r="G15" s="58"/>
      <c r="H15" s="58"/>
    </row>
    <row r="16" spans="1:8" s="25" customFormat="1" ht="15.75" hidden="1" x14ac:dyDescent="0.25">
      <c r="A16" s="21"/>
      <c r="B16" s="22"/>
      <c r="C16" s="23" t="s">
        <v>18</v>
      </c>
      <c r="D16" s="26" t="s">
        <v>23</v>
      </c>
      <c r="E16" s="37"/>
      <c r="F16" s="42"/>
      <c r="G16" s="58"/>
      <c r="H16" s="58"/>
    </row>
    <row r="17" spans="1:8" ht="30" hidden="1" x14ac:dyDescent="0.25">
      <c r="B17" s="7" t="s">
        <v>19</v>
      </c>
      <c r="C17" s="19"/>
      <c r="D17" s="5" t="s">
        <v>30</v>
      </c>
      <c r="E17" s="5"/>
      <c r="F17" s="42"/>
      <c r="G17" s="34"/>
      <c r="H17" s="54"/>
    </row>
    <row r="18" spans="1:8" s="8" customFormat="1" ht="15.75" hidden="1" x14ac:dyDescent="0.25">
      <c r="A18" s="6"/>
      <c r="B18" s="22"/>
      <c r="C18" s="23" t="s">
        <v>37</v>
      </c>
      <c r="D18" s="26" t="s">
        <v>31</v>
      </c>
      <c r="E18" s="37"/>
      <c r="F18" s="42"/>
      <c r="G18" s="57"/>
      <c r="H18" s="57"/>
    </row>
    <row r="19" spans="1:8" s="1" customFormat="1" ht="15.75" hidden="1" x14ac:dyDescent="0.25">
      <c r="A19" s="28"/>
      <c r="B19" s="7" t="s">
        <v>32</v>
      </c>
      <c r="C19" s="19"/>
      <c r="D19" s="29" t="s">
        <v>35</v>
      </c>
      <c r="E19" s="29"/>
      <c r="F19" s="42"/>
      <c r="G19" s="59"/>
      <c r="H19" s="59"/>
    </row>
    <row r="20" spans="1:8" s="25" customFormat="1" ht="60" hidden="1" x14ac:dyDescent="0.25">
      <c r="A20" s="21"/>
      <c r="B20" s="22"/>
      <c r="C20" s="23" t="s">
        <v>38</v>
      </c>
      <c r="D20" s="26" t="s">
        <v>36</v>
      </c>
      <c r="E20" s="37"/>
      <c r="F20" s="42"/>
      <c r="G20" s="58"/>
      <c r="H20" s="58"/>
    </row>
    <row r="21" spans="1:8" s="25" customFormat="1" ht="60" hidden="1" x14ac:dyDescent="0.25">
      <c r="A21" s="21"/>
      <c r="B21" s="22"/>
      <c r="C21" s="23" t="s">
        <v>39</v>
      </c>
      <c r="D21" s="26" t="s">
        <v>33</v>
      </c>
      <c r="E21" s="37"/>
      <c r="F21" s="42"/>
      <c r="G21" s="58"/>
      <c r="H21" s="58"/>
    </row>
    <row r="22" spans="1:8" s="25" customFormat="1" ht="60" hidden="1" x14ac:dyDescent="0.25">
      <c r="A22" s="21"/>
      <c r="B22" s="22"/>
      <c r="C22" s="23" t="s">
        <v>40</v>
      </c>
      <c r="D22" s="26" t="s">
        <v>34</v>
      </c>
      <c r="E22" s="37"/>
      <c r="F22" s="42"/>
      <c r="G22" s="58"/>
      <c r="H22" s="58"/>
    </row>
    <row r="23" spans="1:8" s="8" customFormat="1" ht="30" hidden="1" x14ac:dyDescent="0.25">
      <c r="A23" s="6"/>
      <c r="B23" s="3" t="s">
        <v>26</v>
      </c>
      <c r="C23" s="4"/>
      <c r="D23" s="30" t="s">
        <v>41</v>
      </c>
      <c r="E23" s="30"/>
      <c r="F23" s="42"/>
      <c r="G23" s="57"/>
      <c r="H23" s="57"/>
    </row>
    <row r="24" spans="1:8" s="25" customFormat="1" ht="30" hidden="1" x14ac:dyDescent="0.25">
      <c r="A24" s="21"/>
      <c r="B24" s="22"/>
      <c r="C24" s="23" t="s">
        <v>25</v>
      </c>
      <c r="D24" s="26" t="s">
        <v>27</v>
      </c>
      <c r="E24" s="37"/>
      <c r="F24" s="42"/>
      <c r="G24" s="58"/>
      <c r="H24" s="58"/>
    </row>
    <row r="25" spans="1:8" ht="15.75" hidden="1" x14ac:dyDescent="0.25">
      <c r="B25" s="7" t="s">
        <v>42</v>
      </c>
      <c r="C25" s="19"/>
      <c r="D25" s="5" t="s">
        <v>28</v>
      </c>
      <c r="E25" s="5"/>
      <c r="F25" s="42"/>
      <c r="G25" s="34"/>
      <c r="H25" s="54"/>
    </row>
    <row r="26" spans="1:8" ht="36" hidden="1" x14ac:dyDescent="0.25">
      <c r="B26" s="22"/>
      <c r="C26" s="23" t="s">
        <v>43</v>
      </c>
      <c r="D26" s="27" t="s">
        <v>29</v>
      </c>
      <c r="E26" s="38"/>
      <c r="F26" s="42"/>
      <c r="G26" s="34"/>
      <c r="H26" s="54"/>
    </row>
    <row r="27" spans="1:8" ht="27" hidden="1" customHeight="1" x14ac:dyDescent="0.25">
      <c r="B27" s="31" t="s">
        <v>44</v>
      </c>
      <c r="C27" s="32"/>
      <c r="D27" s="33" t="s">
        <v>45</v>
      </c>
      <c r="E27" s="36"/>
      <c r="F27" s="49"/>
      <c r="G27" s="34"/>
      <c r="H27" s="54"/>
    </row>
    <row r="28" spans="1:8" ht="22.5" hidden="1" customHeight="1" x14ac:dyDescent="0.25">
      <c r="B28" s="7" t="s">
        <v>46</v>
      </c>
      <c r="C28" s="19"/>
      <c r="D28" s="5" t="s">
        <v>47</v>
      </c>
      <c r="E28" s="5"/>
      <c r="F28" s="42"/>
      <c r="G28" s="34"/>
      <c r="H28" s="54"/>
    </row>
    <row r="29" spans="1:8" ht="36" hidden="1" x14ac:dyDescent="0.25">
      <c r="B29" s="22"/>
      <c r="C29" s="23" t="s">
        <v>68</v>
      </c>
      <c r="D29" s="27" t="s">
        <v>48</v>
      </c>
      <c r="E29" s="38"/>
      <c r="F29" s="42"/>
      <c r="G29" s="34"/>
      <c r="H29" s="54"/>
    </row>
    <row r="30" spans="1:8" ht="72" hidden="1" x14ac:dyDescent="0.25">
      <c r="B30" s="22"/>
      <c r="C30" s="23" t="s">
        <v>67</v>
      </c>
      <c r="D30" s="27" t="s">
        <v>49</v>
      </c>
      <c r="E30" s="38"/>
      <c r="F30" s="42"/>
      <c r="G30" s="34"/>
      <c r="H30" s="54"/>
    </row>
    <row r="31" spans="1:8" ht="15.75" hidden="1" x14ac:dyDescent="0.25">
      <c r="B31" s="7" t="s">
        <v>50</v>
      </c>
      <c r="C31" s="19"/>
      <c r="D31" s="5" t="s">
        <v>51</v>
      </c>
      <c r="E31" s="5"/>
      <c r="F31" s="42"/>
      <c r="G31" s="34"/>
      <c r="H31" s="54"/>
    </row>
    <row r="32" spans="1:8" ht="36" hidden="1" x14ac:dyDescent="0.25">
      <c r="B32" s="22"/>
      <c r="C32" s="23" t="s">
        <v>57</v>
      </c>
      <c r="D32" s="27" t="s">
        <v>52</v>
      </c>
      <c r="E32" s="38"/>
      <c r="F32" s="42"/>
      <c r="G32" s="34"/>
      <c r="H32" s="54"/>
    </row>
    <row r="33" spans="2:8" ht="18" hidden="1" x14ac:dyDescent="0.25">
      <c r="B33" s="22"/>
      <c r="C33" s="23" t="s">
        <v>58</v>
      </c>
      <c r="D33" s="27" t="s">
        <v>89</v>
      </c>
      <c r="E33" s="38"/>
      <c r="F33" s="42"/>
      <c r="G33" s="34"/>
      <c r="H33" s="54"/>
    </row>
    <row r="34" spans="2:8" ht="36" hidden="1" x14ac:dyDescent="0.25">
      <c r="B34" s="22"/>
      <c r="C34" s="23" t="s">
        <v>59</v>
      </c>
      <c r="D34" s="27" t="s">
        <v>88</v>
      </c>
      <c r="E34" s="38"/>
      <c r="F34" s="42"/>
      <c r="G34" s="34"/>
      <c r="H34" s="54"/>
    </row>
    <row r="35" spans="2:8" ht="18" hidden="1" x14ac:dyDescent="0.25">
      <c r="B35" s="22"/>
      <c r="C35" s="23" t="s">
        <v>60</v>
      </c>
      <c r="D35" s="27" t="s">
        <v>87</v>
      </c>
      <c r="E35" s="38"/>
      <c r="F35" s="42"/>
      <c r="G35" s="34"/>
      <c r="H35" s="54"/>
    </row>
    <row r="36" spans="2:8" ht="18" hidden="1" x14ac:dyDescent="0.25">
      <c r="B36" s="22"/>
      <c r="C36" s="23" t="s">
        <v>61</v>
      </c>
      <c r="D36" s="27" t="s">
        <v>53</v>
      </c>
      <c r="E36" s="38"/>
      <c r="F36" s="42"/>
      <c r="G36" s="34"/>
      <c r="H36" s="54"/>
    </row>
    <row r="37" spans="2:8" ht="36" hidden="1" x14ac:dyDescent="0.25">
      <c r="B37" s="22"/>
      <c r="C37" s="23" t="s">
        <v>62</v>
      </c>
      <c r="D37" s="27" t="s">
        <v>86</v>
      </c>
      <c r="E37" s="38"/>
      <c r="F37" s="42"/>
      <c r="G37" s="34"/>
      <c r="H37" s="54"/>
    </row>
    <row r="38" spans="2:8" ht="54" hidden="1" x14ac:dyDescent="0.25">
      <c r="B38" s="22"/>
      <c r="C38" s="23" t="s">
        <v>63</v>
      </c>
      <c r="D38" s="27" t="s">
        <v>85</v>
      </c>
      <c r="E38" s="38"/>
      <c r="F38" s="42"/>
      <c r="G38" s="34"/>
      <c r="H38" s="54"/>
    </row>
    <row r="39" spans="2:8" ht="18" hidden="1" x14ac:dyDescent="0.25">
      <c r="B39" s="22"/>
      <c r="C39" s="23" t="s">
        <v>64</v>
      </c>
      <c r="D39" s="27" t="s">
        <v>54</v>
      </c>
      <c r="E39" s="38"/>
      <c r="F39" s="42"/>
      <c r="G39" s="34"/>
      <c r="H39" s="54"/>
    </row>
    <row r="40" spans="2:8" ht="18" hidden="1" x14ac:dyDescent="0.25">
      <c r="B40" s="22"/>
      <c r="C40" s="23" t="s">
        <v>65</v>
      </c>
      <c r="D40" s="27" t="s">
        <v>55</v>
      </c>
      <c r="E40" s="38"/>
      <c r="F40" s="42"/>
      <c r="G40" s="34"/>
      <c r="H40" s="54"/>
    </row>
    <row r="41" spans="2:8" ht="36" hidden="1" x14ac:dyDescent="0.25">
      <c r="B41" s="22"/>
      <c r="C41" s="23" t="s">
        <v>66</v>
      </c>
      <c r="D41" s="27" t="s">
        <v>56</v>
      </c>
      <c r="E41" s="38"/>
      <c r="F41" s="42"/>
      <c r="G41" s="34"/>
      <c r="H41" s="54"/>
    </row>
    <row r="42" spans="2:8" ht="15.75" hidden="1" x14ac:dyDescent="0.25">
      <c r="B42" s="7" t="s">
        <v>69</v>
      </c>
      <c r="C42" s="19"/>
      <c r="D42" s="5" t="s">
        <v>84</v>
      </c>
      <c r="E42" s="5"/>
      <c r="F42" s="42"/>
      <c r="G42" s="34"/>
      <c r="H42" s="54"/>
    </row>
    <row r="43" spans="2:8" ht="36" hidden="1" x14ac:dyDescent="0.25">
      <c r="B43" s="22"/>
      <c r="C43" s="23" t="s">
        <v>90</v>
      </c>
      <c r="D43" s="27" t="s">
        <v>70</v>
      </c>
      <c r="E43" s="38"/>
      <c r="F43" s="42"/>
      <c r="G43" s="34"/>
      <c r="H43" s="54"/>
    </row>
    <row r="44" spans="2:8" ht="18" hidden="1" x14ac:dyDescent="0.25">
      <c r="B44" s="22"/>
      <c r="C44" s="23" t="s">
        <v>91</v>
      </c>
      <c r="D44" s="27" t="s">
        <v>71</v>
      </c>
      <c r="E44" s="38"/>
      <c r="F44" s="42"/>
      <c r="G44" s="34"/>
      <c r="H44" s="54"/>
    </row>
    <row r="45" spans="2:8" ht="18" hidden="1" x14ac:dyDescent="0.25">
      <c r="B45" s="22"/>
      <c r="C45" s="23" t="s">
        <v>92</v>
      </c>
      <c r="D45" s="27" t="s">
        <v>72</v>
      </c>
      <c r="E45" s="38"/>
      <c r="F45" s="42"/>
      <c r="G45" s="34"/>
      <c r="H45" s="54"/>
    </row>
    <row r="46" spans="2:8" ht="18" hidden="1" x14ac:dyDescent="0.25">
      <c r="B46" s="22"/>
      <c r="C46" s="23" t="s">
        <v>93</v>
      </c>
      <c r="D46" s="27" t="s">
        <v>73</v>
      </c>
      <c r="E46" s="38"/>
      <c r="F46" s="42"/>
      <c r="G46" s="34"/>
      <c r="H46" s="54"/>
    </row>
    <row r="47" spans="2:8" ht="18" hidden="1" x14ac:dyDescent="0.25">
      <c r="B47" s="22"/>
      <c r="C47" s="23" t="s">
        <v>94</v>
      </c>
      <c r="D47" s="27" t="s">
        <v>74</v>
      </c>
      <c r="E47" s="38"/>
      <c r="F47" s="42"/>
      <c r="G47" s="34"/>
      <c r="H47" s="54"/>
    </row>
    <row r="48" spans="2:8" ht="18" hidden="1" x14ac:dyDescent="0.25">
      <c r="B48" s="22"/>
      <c r="C48" s="23" t="s">
        <v>95</v>
      </c>
      <c r="D48" s="27" t="s">
        <v>75</v>
      </c>
      <c r="E48" s="38"/>
      <c r="F48" s="42"/>
      <c r="G48" s="34"/>
      <c r="H48" s="54"/>
    </row>
    <row r="49" spans="2:8" ht="18" hidden="1" x14ac:dyDescent="0.25">
      <c r="B49" s="22"/>
      <c r="C49" s="23" t="s">
        <v>96</v>
      </c>
      <c r="D49" s="27" t="s">
        <v>76</v>
      </c>
      <c r="E49" s="38"/>
      <c r="F49" s="42"/>
      <c r="G49" s="34"/>
      <c r="H49" s="54"/>
    </row>
    <row r="50" spans="2:8" ht="18" hidden="1" x14ac:dyDescent="0.25">
      <c r="B50" s="22"/>
      <c r="C50" s="23" t="s">
        <v>97</v>
      </c>
      <c r="D50" s="27" t="s">
        <v>77</v>
      </c>
      <c r="E50" s="38"/>
      <c r="F50" s="42"/>
      <c r="G50" s="34"/>
      <c r="H50" s="54"/>
    </row>
    <row r="51" spans="2:8" ht="18" hidden="1" x14ac:dyDescent="0.25">
      <c r="B51" s="22"/>
      <c r="C51" s="23" t="s">
        <v>98</v>
      </c>
      <c r="D51" s="27" t="s">
        <v>78</v>
      </c>
      <c r="E51" s="38"/>
      <c r="F51" s="42"/>
      <c r="G51" s="34"/>
      <c r="H51" s="54"/>
    </row>
    <row r="52" spans="2:8" ht="18" hidden="1" x14ac:dyDescent="0.25">
      <c r="B52" s="22"/>
      <c r="C52" s="23" t="s">
        <v>99</v>
      </c>
      <c r="D52" s="27" t="s">
        <v>79</v>
      </c>
      <c r="E52" s="38"/>
      <c r="F52" s="42"/>
      <c r="G52" s="34"/>
      <c r="H52" s="54"/>
    </row>
    <row r="53" spans="2:8" ht="18" hidden="1" x14ac:dyDescent="0.25">
      <c r="B53" s="22"/>
      <c r="C53" s="23" t="s">
        <v>100</v>
      </c>
      <c r="D53" s="27" t="s">
        <v>80</v>
      </c>
      <c r="E53" s="38"/>
      <c r="F53" s="42"/>
      <c r="G53" s="34"/>
      <c r="H53" s="54"/>
    </row>
    <row r="54" spans="2:8" ht="18" hidden="1" x14ac:dyDescent="0.25">
      <c r="B54" s="22"/>
      <c r="C54" s="23" t="s">
        <v>101</v>
      </c>
      <c r="D54" s="27" t="s">
        <v>81</v>
      </c>
      <c r="E54" s="38"/>
      <c r="F54" s="42"/>
      <c r="G54" s="34"/>
      <c r="H54" s="54"/>
    </row>
    <row r="55" spans="2:8" ht="36" hidden="1" x14ac:dyDescent="0.25">
      <c r="B55" s="22"/>
      <c r="C55" s="23" t="s">
        <v>102</v>
      </c>
      <c r="D55" s="27" t="s">
        <v>82</v>
      </c>
      <c r="E55" s="38"/>
      <c r="F55" s="42"/>
      <c r="G55" s="34"/>
      <c r="H55" s="54"/>
    </row>
    <row r="56" spans="2:8" ht="36" hidden="1" x14ac:dyDescent="0.25">
      <c r="B56" s="22"/>
      <c r="C56" s="23" t="s">
        <v>103</v>
      </c>
      <c r="D56" s="27" t="s">
        <v>83</v>
      </c>
      <c r="E56" s="38"/>
      <c r="F56" s="42"/>
      <c r="G56" s="34"/>
      <c r="H56" s="54"/>
    </row>
    <row r="57" spans="2:8" ht="15.75" x14ac:dyDescent="0.25">
      <c r="B57" s="7" t="s">
        <v>104</v>
      </c>
      <c r="C57" s="19"/>
      <c r="D57" s="5" t="s">
        <v>105</v>
      </c>
      <c r="E57" s="20">
        <f t="shared" ref="E57:F57" si="0">E58+E59+E60+E61</f>
        <v>2000</v>
      </c>
      <c r="F57" s="42">
        <f t="shared" si="0"/>
        <v>2000</v>
      </c>
      <c r="G57" s="60">
        <f>G58+G59+G60+G61</f>
        <v>1920</v>
      </c>
      <c r="H57" s="54"/>
    </row>
    <row r="58" spans="2:8" ht="18" x14ac:dyDescent="0.25">
      <c r="B58" s="22"/>
      <c r="C58" s="23" t="s">
        <v>110</v>
      </c>
      <c r="D58" s="27" t="s">
        <v>106</v>
      </c>
      <c r="E58" s="20">
        <v>1346</v>
      </c>
      <c r="F58" s="42">
        <v>1346</v>
      </c>
      <c r="G58" s="60">
        <v>1266</v>
      </c>
      <c r="H58" s="61">
        <f>F58-G58</f>
        <v>80</v>
      </c>
    </row>
    <row r="59" spans="2:8" ht="18" x14ac:dyDescent="0.25">
      <c r="B59" s="22"/>
      <c r="C59" s="23" t="s">
        <v>110</v>
      </c>
      <c r="D59" s="27" t="s">
        <v>107</v>
      </c>
      <c r="E59" s="20">
        <v>54</v>
      </c>
      <c r="F59" s="42">
        <v>54</v>
      </c>
      <c r="G59" s="60">
        <v>54</v>
      </c>
      <c r="H59" s="61">
        <f t="shared" ref="H59:H88" si="1">F59-G59</f>
        <v>0</v>
      </c>
    </row>
    <row r="60" spans="2:8" ht="36" x14ac:dyDescent="0.25">
      <c r="B60" s="22"/>
      <c r="C60" s="23" t="s">
        <v>110</v>
      </c>
      <c r="D60" s="27" t="s">
        <v>108</v>
      </c>
      <c r="E60" s="20">
        <v>200</v>
      </c>
      <c r="F60" s="42">
        <v>200</v>
      </c>
      <c r="G60" s="60">
        <v>200</v>
      </c>
      <c r="H60" s="61">
        <f t="shared" si="1"/>
        <v>0</v>
      </c>
    </row>
    <row r="61" spans="2:8" ht="18" x14ac:dyDescent="0.25">
      <c r="B61" s="22"/>
      <c r="C61" s="23" t="s">
        <v>110</v>
      </c>
      <c r="D61" s="27" t="s">
        <v>109</v>
      </c>
      <c r="E61" s="20">
        <v>400</v>
      </c>
      <c r="F61" s="42">
        <v>400</v>
      </c>
      <c r="G61" s="60">
        <v>400</v>
      </c>
      <c r="H61" s="61">
        <f t="shared" si="1"/>
        <v>0</v>
      </c>
    </row>
    <row r="62" spans="2:8" ht="15.75" x14ac:dyDescent="0.25">
      <c r="B62" s="7" t="s">
        <v>112</v>
      </c>
      <c r="C62" s="19"/>
      <c r="D62" s="5" t="s">
        <v>111</v>
      </c>
      <c r="E62" s="20">
        <f t="shared" ref="E62:F62" si="2">SUM(E63:E66)</f>
        <v>14280</v>
      </c>
      <c r="F62" s="42">
        <f t="shared" si="2"/>
        <v>14280</v>
      </c>
      <c r="G62" s="60">
        <f>SUM(G63:G66)</f>
        <v>15410</v>
      </c>
      <c r="H62" s="61"/>
    </row>
    <row r="63" spans="2:8" ht="18" x14ac:dyDescent="0.25">
      <c r="B63" s="22"/>
      <c r="C63" s="23" t="s">
        <v>117</v>
      </c>
      <c r="D63" s="27" t="s">
        <v>113</v>
      </c>
      <c r="E63" s="20">
        <v>9800</v>
      </c>
      <c r="F63" s="42">
        <v>9800</v>
      </c>
      <c r="G63" s="60">
        <v>10770</v>
      </c>
      <c r="H63" s="61">
        <f t="shared" si="1"/>
        <v>-970</v>
      </c>
    </row>
    <row r="64" spans="2:8" ht="18" x14ac:dyDescent="0.25">
      <c r="B64" s="22"/>
      <c r="C64" s="23" t="s">
        <v>118</v>
      </c>
      <c r="D64" s="27" t="s">
        <v>114</v>
      </c>
      <c r="E64" s="20">
        <v>140</v>
      </c>
      <c r="F64" s="42">
        <v>140</v>
      </c>
      <c r="G64" s="60">
        <v>40</v>
      </c>
      <c r="H64" s="61">
        <f t="shared" si="1"/>
        <v>100</v>
      </c>
    </row>
    <row r="65" spans="2:8" ht="18" x14ac:dyDescent="0.25">
      <c r="B65" s="22"/>
      <c r="C65" s="23" t="s">
        <v>119</v>
      </c>
      <c r="D65" s="27" t="s">
        <v>115</v>
      </c>
      <c r="E65" s="20">
        <v>4300</v>
      </c>
      <c r="F65" s="42">
        <v>4300</v>
      </c>
      <c r="G65" s="60">
        <v>4560</v>
      </c>
      <c r="H65" s="61">
        <f t="shared" si="1"/>
        <v>-260</v>
      </c>
    </row>
    <row r="66" spans="2:8" ht="18" x14ac:dyDescent="0.25">
      <c r="B66" s="22"/>
      <c r="C66" s="23" t="s">
        <v>120</v>
      </c>
      <c r="D66" s="27" t="s">
        <v>116</v>
      </c>
      <c r="E66" s="20">
        <v>40</v>
      </c>
      <c r="F66" s="42">
        <v>40</v>
      </c>
      <c r="G66" s="60">
        <v>40</v>
      </c>
      <c r="H66" s="61">
        <f t="shared" si="1"/>
        <v>0</v>
      </c>
    </row>
    <row r="67" spans="2:8" x14ac:dyDescent="0.25">
      <c r="B67" s="7" t="s">
        <v>125</v>
      </c>
      <c r="C67" s="19"/>
      <c r="D67" s="5" t="s">
        <v>130</v>
      </c>
      <c r="E67" s="39">
        <f>E68+E69+E70+E71+E72+E73+E74+E75</f>
        <v>14000</v>
      </c>
      <c r="F67" s="50">
        <f>F68+F69+F70+F71+F72+F73+F74+F75</f>
        <v>14000</v>
      </c>
      <c r="G67" s="62">
        <f>G68+G69+G70+G71+G72+G73+G74+G75</f>
        <v>13830</v>
      </c>
      <c r="H67" s="61"/>
    </row>
    <row r="68" spans="2:8" ht="54" x14ac:dyDescent="0.25">
      <c r="B68" s="22"/>
      <c r="C68" s="23" t="s">
        <v>126</v>
      </c>
      <c r="D68" s="27" t="s">
        <v>121</v>
      </c>
      <c r="E68" s="20">
        <v>2613.4</v>
      </c>
      <c r="F68" s="42">
        <v>2613.4</v>
      </c>
      <c r="G68" s="60">
        <v>2613.4</v>
      </c>
      <c r="H68" s="61">
        <f t="shared" si="1"/>
        <v>0</v>
      </c>
    </row>
    <row r="69" spans="2:8" ht="18" x14ac:dyDescent="0.25">
      <c r="B69" s="22"/>
      <c r="C69" s="23" t="s">
        <v>127</v>
      </c>
      <c r="D69" s="27" t="s">
        <v>122</v>
      </c>
      <c r="E69" s="20">
        <v>1202.2</v>
      </c>
      <c r="F69" s="42">
        <v>1202.2</v>
      </c>
      <c r="G69" s="60">
        <v>1202.2</v>
      </c>
      <c r="H69" s="61">
        <f t="shared" si="1"/>
        <v>0</v>
      </c>
    </row>
    <row r="70" spans="2:8" ht="18" x14ac:dyDescent="0.25">
      <c r="B70" s="22"/>
      <c r="C70" s="23" t="s">
        <v>128</v>
      </c>
      <c r="D70" s="27" t="s">
        <v>123</v>
      </c>
      <c r="E70" s="20">
        <v>9110.6</v>
      </c>
      <c r="F70" s="42">
        <v>9110.6</v>
      </c>
      <c r="G70" s="60">
        <v>9110.6</v>
      </c>
      <c r="H70" s="61">
        <f t="shared" si="1"/>
        <v>0</v>
      </c>
    </row>
    <row r="71" spans="2:8" ht="54" x14ac:dyDescent="0.25">
      <c r="B71" s="22"/>
      <c r="C71" s="23" t="s">
        <v>129</v>
      </c>
      <c r="D71" s="27" t="s">
        <v>124</v>
      </c>
      <c r="E71" s="20">
        <v>40</v>
      </c>
      <c r="F71" s="42">
        <v>40</v>
      </c>
      <c r="G71" s="60">
        <v>40</v>
      </c>
      <c r="H71" s="61">
        <f t="shared" si="1"/>
        <v>0</v>
      </c>
    </row>
    <row r="72" spans="2:8" ht="18" x14ac:dyDescent="0.25">
      <c r="B72" s="22"/>
      <c r="C72" s="23" t="s">
        <v>135</v>
      </c>
      <c r="D72" s="27" t="s">
        <v>131</v>
      </c>
      <c r="E72" s="20">
        <v>37.799999999999997</v>
      </c>
      <c r="F72" s="42">
        <v>37.799999999999997</v>
      </c>
      <c r="G72" s="60">
        <v>37.799999999999997</v>
      </c>
      <c r="H72" s="61">
        <f t="shared" si="1"/>
        <v>0</v>
      </c>
    </row>
    <row r="73" spans="2:8" ht="36" x14ac:dyDescent="0.25">
      <c r="B73" s="22"/>
      <c r="C73" s="23" t="s">
        <v>136</v>
      </c>
      <c r="D73" s="27" t="s">
        <v>132</v>
      </c>
      <c r="E73" s="43">
        <v>543</v>
      </c>
      <c r="F73" s="51">
        <v>543</v>
      </c>
      <c r="G73" s="60">
        <v>373</v>
      </c>
      <c r="H73" s="61">
        <f t="shared" si="1"/>
        <v>170</v>
      </c>
    </row>
    <row r="74" spans="2:8" ht="54" x14ac:dyDescent="0.25">
      <c r="B74" s="22"/>
      <c r="C74" s="23" t="s">
        <v>137</v>
      </c>
      <c r="D74" s="27" t="s">
        <v>133</v>
      </c>
      <c r="E74" s="34"/>
      <c r="F74" s="52"/>
      <c r="G74" s="60"/>
      <c r="H74" s="61">
        <f t="shared" si="1"/>
        <v>0</v>
      </c>
    </row>
    <row r="75" spans="2:8" ht="108" x14ac:dyDescent="0.25">
      <c r="B75" s="22"/>
      <c r="C75" s="23" t="s">
        <v>138</v>
      </c>
      <c r="D75" s="27" t="s">
        <v>134</v>
      </c>
      <c r="E75" s="44">
        <v>453</v>
      </c>
      <c r="F75" s="53">
        <v>453</v>
      </c>
      <c r="G75" s="60">
        <v>453</v>
      </c>
      <c r="H75" s="61">
        <f t="shared" si="1"/>
        <v>0</v>
      </c>
    </row>
    <row r="76" spans="2:8" x14ac:dyDescent="0.25">
      <c r="B76" s="7" t="s">
        <v>140</v>
      </c>
      <c r="C76" s="19"/>
      <c r="D76" s="5" t="s">
        <v>139</v>
      </c>
      <c r="E76" s="39">
        <f>E77+E78+E79+E80</f>
        <v>8424</v>
      </c>
      <c r="F76" s="50">
        <f>F77+F78+F79+F80</f>
        <v>8424</v>
      </c>
      <c r="G76" s="62">
        <f>G77+G78+G79+G80</f>
        <v>7624</v>
      </c>
      <c r="H76" s="61"/>
    </row>
    <row r="77" spans="2:8" ht="54" x14ac:dyDescent="0.25">
      <c r="B77" s="22"/>
      <c r="C77" s="23" t="s">
        <v>145</v>
      </c>
      <c r="D77" s="27" t="s">
        <v>141</v>
      </c>
      <c r="E77" s="20">
        <v>900</v>
      </c>
      <c r="F77" s="42">
        <v>900</v>
      </c>
      <c r="G77" s="60">
        <v>900</v>
      </c>
      <c r="H77" s="61">
        <f t="shared" si="1"/>
        <v>0</v>
      </c>
    </row>
    <row r="78" spans="2:8" ht="36" x14ac:dyDescent="0.25">
      <c r="B78" s="22"/>
      <c r="C78" s="23" t="s">
        <v>146</v>
      </c>
      <c r="D78" s="27" t="s">
        <v>142</v>
      </c>
      <c r="E78" s="20">
        <v>2625</v>
      </c>
      <c r="F78" s="42">
        <v>2625</v>
      </c>
      <c r="G78" s="60">
        <v>2625</v>
      </c>
      <c r="H78" s="61">
        <f t="shared" si="1"/>
        <v>0</v>
      </c>
    </row>
    <row r="79" spans="2:8" ht="36" x14ac:dyDescent="0.25">
      <c r="B79" s="22"/>
      <c r="C79" s="23" t="s">
        <v>147</v>
      </c>
      <c r="D79" s="27" t="s">
        <v>143</v>
      </c>
      <c r="E79" s="20">
        <v>2269</v>
      </c>
      <c r="F79" s="42">
        <v>2269</v>
      </c>
      <c r="G79" s="60">
        <v>2269</v>
      </c>
      <c r="H79" s="61">
        <f t="shared" si="1"/>
        <v>0</v>
      </c>
    </row>
    <row r="80" spans="2:8" ht="36" x14ac:dyDescent="0.25">
      <c r="B80" s="22"/>
      <c r="C80" s="23" t="s">
        <v>148</v>
      </c>
      <c r="D80" s="27" t="s">
        <v>144</v>
      </c>
      <c r="E80" s="20">
        <v>2630</v>
      </c>
      <c r="F80" s="42">
        <v>2630</v>
      </c>
      <c r="G80" s="60">
        <v>1830</v>
      </c>
      <c r="H80" s="61">
        <f t="shared" si="1"/>
        <v>800</v>
      </c>
    </row>
    <row r="81" spans="2:8" x14ac:dyDescent="0.25">
      <c r="B81" s="7" t="s">
        <v>150</v>
      </c>
      <c r="C81" s="19"/>
      <c r="D81" s="5" t="s">
        <v>149</v>
      </c>
      <c r="E81" s="39">
        <f>E82+E83+E84+E85+E86+E87+E88</f>
        <v>7000</v>
      </c>
      <c r="F81" s="50">
        <f>F82+F83+F84+F85+F86+F87+F88</f>
        <v>7156</v>
      </c>
      <c r="G81" s="62">
        <f>G82+G83+G84+G85+G86+G87+G88</f>
        <v>7076</v>
      </c>
      <c r="H81" s="61"/>
    </row>
    <row r="82" spans="2:8" ht="18" x14ac:dyDescent="0.25">
      <c r="B82" s="22"/>
      <c r="C82" s="23" t="s">
        <v>158</v>
      </c>
      <c r="D82" s="27" t="s">
        <v>151</v>
      </c>
      <c r="E82" s="20">
        <v>2700</v>
      </c>
      <c r="F82" s="42">
        <v>2700</v>
      </c>
      <c r="G82" s="60">
        <v>2700</v>
      </c>
      <c r="H82" s="61">
        <f t="shared" si="1"/>
        <v>0</v>
      </c>
    </row>
    <row r="83" spans="2:8" ht="18" x14ac:dyDescent="0.25">
      <c r="B83" s="22"/>
      <c r="C83" s="23" t="s">
        <v>159</v>
      </c>
      <c r="D83" s="27" t="s">
        <v>152</v>
      </c>
      <c r="E83" s="20">
        <v>2474.6999999999998</v>
      </c>
      <c r="F83" s="42">
        <v>2474.6999999999998</v>
      </c>
      <c r="G83" s="60">
        <v>2474.6999999999998</v>
      </c>
      <c r="H83" s="61">
        <f t="shared" si="1"/>
        <v>0</v>
      </c>
    </row>
    <row r="84" spans="2:8" ht="18" x14ac:dyDescent="0.25">
      <c r="B84" s="22"/>
      <c r="C84" s="23" t="s">
        <v>160</v>
      </c>
      <c r="D84" s="27" t="s">
        <v>153</v>
      </c>
      <c r="E84" s="20">
        <v>413.3</v>
      </c>
      <c r="F84" s="42">
        <v>413.3</v>
      </c>
      <c r="G84" s="60">
        <v>413.3</v>
      </c>
      <c r="H84" s="61">
        <f t="shared" si="1"/>
        <v>0</v>
      </c>
    </row>
    <row r="85" spans="2:8" ht="54" x14ac:dyDescent="0.25">
      <c r="B85" s="22"/>
      <c r="C85" s="23" t="s">
        <v>161</v>
      </c>
      <c r="D85" s="27" t="s">
        <v>154</v>
      </c>
      <c r="E85" s="20">
        <v>491.5</v>
      </c>
      <c r="F85" s="42">
        <v>447.5</v>
      </c>
      <c r="G85" s="60">
        <v>367.5</v>
      </c>
      <c r="H85" s="61">
        <f t="shared" si="1"/>
        <v>80</v>
      </c>
    </row>
    <row r="86" spans="2:8" ht="54" x14ac:dyDescent="0.25">
      <c r="B86" s="22"/>
      <c r="C86" s="23" t="s">
        <v>162</v>
      </c>
      <c r="D86" s="27" t="s">
        <v>155</v>
      </c>
      <c r="E86" s="20">
        <v>800</v>
      </c>
      <c r="F86" s="42">
        <v>800</v>
      </c>
      <c r="G86" s="60">
        <v>800</v>
      </c>
      <c r="H86" s="61">
        <f t="shared" si="1"/>
        <v>0</v>
      </c>
    </row>
    <row r="87" spans="2:8" ht="18" x14ac:dyDescent="0.25">
      <c r="B87" s="22"/>
      <c r="C87" s="23" t="s">
        <v>163</v>
      </c>
      <c r="D87" s="27" t="s">
        <v>156</v>
      </c>
      <c r="E87" s="20">
        <v>50.5</v>
      </c>
      <c r="F87" s="42">
        <v>94.5</v>
      </c>
      <c r="G87" s="60">
        <v>94.5</v>
      </c>
      <c r="H87" s="61">
        <f t="shared" si="1"/>
        <v>0</v>
      </c>
    </row>
    <row r="88" spans="2:8" ht="18" x14ac:dyDescent="0.25">
      <c r="B88" s="22"/>
      <c r="C88" s="23" t="s">
        <v>164</v>
      </c>
      <c r="D88" s="27" t="s">
        <v>157</v>
      </c>
      <c r="E88" s="20">
        <v>70</v>
      </c>
      <c r="F88" s="42">
        <v>226</v>
      </c>
      <c r="G88" s="60">
        <v>226</v>
      </c>
      <c r="H88" s="61">
        <f t="shared" si="1"/>
        <v>0</v>
      </c>
    </row>
    <row r="89" spans="2:8" x14ac:dyDescent="0.25">
      <c r="H89" s="45">
        <f>SUM(H58:H88)</f>
        <v>0</v>
      </c>
    </row>
  </sheetData>
  <mergeCells count="10">
    <mergeCell ref="A4:A6"/>
    <mergeCell ref="B4:B6"/>
    <mergeCell ref="C4:C6"/>
    <mergeCell ref="D4:D6"/>
    <mergeCell ref="G4:G6"/>
    <mergeCell ref="G2:G3"/>
    <mergeCell ref="H4:H6"/>
    <mergeCell ref="H2:H3"/>
    <mergeCell ref="E4:E6"/>
    <mergeCell ref="F4:F6"/>
  </mergeCells>
  <printOptions horizontalCentered="1"/>
  <pageMargins left="0.11811023622047245" right="0.11811023622047245" top="0.15748031496062992" bottom="0.15748031496062992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 3(დაფინანსება)</vt:lpstr>
      <vt:lpstr>'Danarti 3(დაფინანსება)'!Print_Area</vt:lpstr>
      <vt:lpstr>'Danarti 3(დაფინანსება)'!Print_Titles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2015-11-24T15:14:35Z</cp:lastPrinted>
  <dcterms:created xsi:type="dcterms:W3CDTF">2015-11-13T09:57:34Z</dcterms:created>
  <dcterms:modified xsi:type="dcterms:W3CDTF">2016-08-09T12:16:04Z</dcterms:modified>
</cp:coreProperties>
</file>